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90" tabRatio="693" activeTab="2"/>
  </bookViews>
  <sheets>
    <sheet name="НЖ 1_2 вес д.к." sheetId="1" r:id="rId1"/>
    <sheet name="НЖ 1 вес д.к." sheetId="2" r:id="rId2"/>
    <sheet name="НЖ 1 вес" sheetId="3" r:id="rId3"/>
  </sheets>
  <definedNames/>
  <calcPr fullCalcOnLoad="1"/>
</workbook>
</file>

<file path=xl/sharedStrings.xml><?xml version="1.0" encoding="utf-8"?>
<sst xmlns="http://schemas.openxmlformats.org/spreadsheetml/2006/main" count="177" uniqueCount="91">
  <si>
    <t>ФИО</t>
  </si>
  <si>
    <t>Тренер</t>
  </si>
  <si>
    <t>Очки</t>
  </si>
  <si>
    <t>Команда</t>
  </si>
  <si>
    <t>Город/область</t>
  </si>
  <si>
    <t xml:space="preserve">Лично </t>
  </si>
  <si>
    <t>100,0</t>
  </si>
  <si>
    <t>110,0</t>
  </si>
  <si>
    <t>97,5</t>
  </si>
  <si>
    <t>ВЕСОВАЯ КАТЕГОРИЯ   90</t>
  </si>
  <si>
    <t>ВЕСОВАЯ КАТЕГОРИЯ   100</t>
  </si>
  <si>
    <t>ВЕСОВАЯ КАТЕГОРИЯ   110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</si>
  <si>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</si>
  <si>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</si>
  <si>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</si>
  <si>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</si>
  <si>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</si>
  <si>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</si>
  <si>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Мужчины </t>
  </si>
  <si>
    <t>90,0</t>
  </si>
  <si>
    <t xml:space="preserve">Открытая </t>
  </si>
  <si>
    <t>1</t>
  </si>
  <si>
    <t/>
  </si>
  <si>
    <t>ВЕСОВАЯ КАТЕГОРИЯ   67</t>
  </si>
  <si>
    <t>Место</t>
  </si>
  <si>
    <t>ВЕСОВАЯ КАТЕГОРИЯ   75</t>
  </si>
  <si>
    <t>85,0</t>
  </si>
  <si>
    <t>67,5</t>
  </si>
  <si>
    <t xml:space="preserve">Мастера </t>
  </si>
  <si>
    <t>32,5</t>
  </si>
  <si>
    <t>75,0</t>
  </si>
  <si>
    <t>Рысев Александр</t>
  </si>
  <si>
    <t>Открытая (26.07.1991)/25</t>
  </si>
  <si>
    <t>72,10</t>
  </si>
  <si>
    <t>Федоровский Владимир</t>
  </si>
  <si>
    <t>Открытая (06.05.1985)/31</t>
  </si>
  <si>
    <t>83,40</t>
  </si>
  <si>
    <t xml:space="preserve">Самостоятельно </t>
  </si>
  <si>
    <t>Яковлев Артем</t>
  </si>
  <si>
    <t>Открытая (06.12.1979)/37</t>
  </si>
  <si>
    <t>109,40</t>
  </si>
  <si>
    <t xml:space="preserve">Град Креста </t>
  </si>
  <si>
    <t>Gloss</t>
  </si>
  <si>
    <t xml:space="preserve">Gloss </t>
  </si>
  <si>
    <t>Москва/Московская область</t>
  </si>
  <si>
    <t>Возрастная группа
Дата рождения/Возраст</t>
  </si>
  <si>
    <t>Собств.
Вес</t>
  </si>
  <si>
    <t>Жим мн. повт.</t>
  </si>
  <si>
    <t>Тоннаж</t>
  </si>
  <si>
    <t>Вес</t>
  </si>
  <si>
    <t>Повторы</t>
  </si>
  <si>
    <t>Лымарева Елена</t>
  </si>
  <si>
    <t>Мастера 50 - 59 (20.04.1966)/50</t>
  </si>
  <si>
    <t>64,50</t>
  </si>
  <si>
    <t xml:space="preserve">Мастера 50 - 59 </t>
  </si>
  <si>
    <t>1202,5</t>
  </si>
  <si>
    <t>1266,8325</t>
  </si>
  <si>
    <t>72,5</t>
  </si>
  <si>
    <t>2635,0</t>
  </si>
  <si>
    <t>1686,7953</t>
  </si>
  <si>
    <t>2320,0</t>
  </si>
  <si>
    <t>1645,9240</t>
  </si>
  <si>
    <t>1760,0</t>
  </si>
  <si>
    <t>991,4960</t>
  </si>
  <si>
    <t>Верещагин Артём</t>
  </si>
  <si>
    <t>Открытая (17.09.1988)/28</t>
  </si>
  <si>
    <t>84,40</t>
  </si>
  <si>
    <t>Ишин Андрей</t>
  </si>
  <si>
    <t>Открытая (24.05.1988)/28</t>
  </si>
  <si>
    <t>96,80</t>
  </si>
  <si>
    <t>Хилевич Виталий</t>
  </si>
  <si>
    <t>Открытая (17.07.1985)/31</t>
  </si>
  <si>
    <t>101,70</t>
  </si>
  <si>
    <t xml:space="preserve">Белёв/Тульская область </t>
  </si>
  <si>
    <t>102,5</t>
  </si>
  <si>
    <t>3895,0</t>
  </si>
  <si>
    <t>2248,9731</t>
  </si>
  <si>
    <t>2975,0</t>
  </si>
  <si>
    <t>1890,3150</t>
  </si>
  <si>
    <t>2827,5</t>
  </si>
  <si>
    <t>1667,2353</t>
  </si>
  <si>
    <t>Самостоятельно</t>
  </si>
  <si>
    <t>Санкт-Петербург/Ленинградская область</t>
  </si>
  <si>
    <t>Чемпионат России WRPF
Народный жим (1 вес) ДК
г. Долгопрудный, 24 - 26 марта 2017 г.</t>
  </si>
  <si>
    <t xml:space="preserve"> Самостоятельно</t>
  </si>
  <si>
    <t>Чемпионат России WRPF
Народный жим (1 вес)
г. Долгопрудный, 24 - 26 марта 2017 г.</t>
  </si>
  <si>
    <t>Чемпионат России WRPF
Народный жим (1/2 вес) допинг контроль
г. Долгопрудный, 24 - 26 марта 2017 г.</t>
  </si>
  <si>
    <t>Собств. вес</t>
  </si>
  <si>
    <t>Вишняков М.</t>
  </si>
  <si>
    <t>Иванов Е.</t>
  </si>
  <si>
    <t>Богданов М.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</si>
</sst>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0.0000"/>
    <numFmt numFmtId="183" formatCode="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6" sqref="L6"/>
    </sheetView>
  </sheetViews>
  <sheetFormatPr defaultColWidth="11.00390625" defaultRowHeight="12.75"/>
  <cols>
    <col min="1" max="1" width="9.125" style="0" customWidth="1"/>
    <col min="2" max="2" width="27.00390625" style="0" customWidth="1"/>
    <col min="3" max="3" width="33.00390625" style="0" customWidth="1"/>
    <col min="4" max="4" width="17.75390625" style="0" customWidth="1"/>
    <col min="5" max="5" width="9.125" style="0" customWidth="1"/>
    <col min="6" max="6" width="15.25390625" style="0" customWidth="1"/>
    <col min="7" max="7" width="26.375" style="0" customWidth="1"/>
    <col min="8" max="8" width="10.25390625" style="0" customWidth="1"/>
    <col min="9" max="9" width="10.00390625" style="0" customWidth="1"/>
    <col min="10" max="11" width="9.125" style="0" customWidth="1"/>
    <col min="12" max="12" width="21.75390625" style="0" customWidth="1"/>
    <col min="13" max="16384" width="9.125" style="0" customWidth="1"/>
  </cols>
  <sheetData>
    <row r="1" spans="1:12" ht="63" customHeight="1">
      <c r="A1" s="16" t="s">
        <v>86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63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15">
      <c r="A3" s="23" t="s">
        <v>24</v>
      </c>
      <c r="B3" s="32" t="s">
        <v>0</v>
      </c>
      <c r="C3" s="25" t="s">
        <v>45</v>
      </c>
      <c r="D3" s="25" t="s">
        <v>46</v>
      </c>
      <c r="E3" s="27" t="s">
        <v>42</v>
      </c>
      <c r="F3" s="27" t="s">
        <v>3</v>
      </c>
      <c r="G3" s="27" t="s">
        <v>4</v>
      </c>
      <c r="H3" s="27" t="s">
        <v>47</v>
      </c>
      <c r="I3" s="27"/>
      <c r="J3" s="27" t="s">
        <v>48</v>
      </c>
      <c r="K3" s="27" t="s">
        <v>2</v>
      </c>
      <c r="L3" s="28" t="s">
        <v>1</v>
      </c>
    </row>
    <row r="4" spans="1:12" ht="15.75" thickBot="1">
      <c r="A4" s="24"/>
      <c r="B4" s="33"/>
      <c r="C4" s="26"/>
      <c r="D4" s="26"/>
      <c r="E4" s="26"/>
      <c r="F4" s="26"/>
      <c r="G4" s="26"/>
      <c r="H4" s="1" t="s">
        <v>49</v>
      </c>
      <c r="I4" s="12" t="s">
        <v>50</v>
      </c>
      <c r="J4" s="26"/>
      <c r="K4" s="26"/>
      <c r="L4" s="29"/>
    </row>
    <row r="5" spans="1:12" ht="15">
      <c r="A5" s="30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"/>
    </row>
    <row r="6" spans="1:12" ht="12.75">
      <c r="A6" s="6" t="s">
        <v>21</v>
      </c>
      <c r="B6" s="11" t="s">
        <v>51</v>
      </c>
      <c r="C6" s="11" t="s">
        <v>52</v>
      </c>
      <c r="D6" s="11" t="s">
        <v>53</v>
      </c>
      <c r="E6" s="11" t="str">
        <f>"0,9323"</f>
        <v>0,9323</v>
      </c>
      <c r="F6" s="11" t="s">
        <v>5</v>
      </c>
      <c r="G6" s="11" t="s">
        <v>44</v>
      </c>
      <c r="H6" s="14" t="s">
        <v>29</v>
      </c>
      <c r="I6" s="15">
        <v>37</v>
      </c>
      <c r="J6" s="6" t="str">
        <f>"1202,5"</f>
        <v>1202,5</v>
      </c>
      <c r="K6" s="6" t="str">
        <f>"1266,8325"</f>
        <v>1266,8325</v>
      </c>
      <c r="L6" s="11" t="s">
        <v>88</v>
      </c>
    </row>
    <row r="7" spans="1:12" ht="12.75">
      <c r="A7" s="3"/>
      <c r="B7" s="3" t="s">
        <v>22</v>
      </c>
      <c r="C7" s="3"/>
      <c r="D7" s="3"/>
      <c r="E7" s="3"/>
      <c r="F7" s="3"/>
      <c r="G7" s="3"/>
      <c r="H7" s="4"/>
      <c r="I7" s="13"/>
      <c r="J7" s="4"/>
      <c r="K7" s="4"/>
      <c r="L7" s="3"/>
    </row>
    <row r="8" spans="1:12" ht="15">
      <c r="A8" s="3"/>
      <c r="B8" s="3" t="s">
        <v>22</v>
      </c>
      <c r="C8" s="3"/>
      <c r="D8" s="3"/>
      <c r="E8" s="3"/>
      <c r="F8" s="8"/>
      <c r="G8" s="3"/>
      <c r="H8" s="4"/>
      <c r="I8" s="13"/>
      <c r="J8" s="4"/>
      <c r="K8" s="4"/>
      <c r="L8" s="3"/>
    </row>
    <row r="9" spans="1:12" ht="12.75">
      <c r="A9" s="3"/>
      <c r="B9" s="3" t="s">
        <v>22</v>
      </c>
      <c r="C9" s="3"/>
      <c r="D9" s="3"/>
      <c r="E9" s="3"/>
      <c r="F9" s="3"/>
      <c r="G9" s="3"/>
      <c r="H9" s="4"/>
      <c r="I9" s="13"/>
      <c r="J9" s="4"/>
      <c r="K9" s="4"/>
      <c r="L9" s="3"/>
    </row>
    <row r="10" spans="1:12" ht="18">
      <c r="A10" s="3"/>
      <c r="B10" s="9" t="s">
        <v>12</v>
      </c>
      <c r="C10" s="9"/>
      <c r="D10" s="3"/>
      <c r="E10" s="3"/>
      <c r="F10" s="3"/>
      <c r="H10" s="4"/>
      <c r="I10" s="13"/>
      <c r="J10" s="4"/>
      <c r="K10" s="4"/>
      <c r="L10" s="3"/>
    </row>
    <row r="11" spans="1:12" ht="15">
      <c r="A11" s="3"/>
      <c r="B11" s="7" t="s">
        <v>13</v>
      </c>
      <c r="C11" s="7"/>
      <c r="D11" s="3"/>
      <c r="E11" s="3"/>
      <c r="F11" s="3"/>
      <c r="H11" s="4"/>
      <c r="I11" s="13"/>
      <c r="J11" s="4"/>
      <c r="K11" s="4"/>
      <c r="L11" s="3"/>
    </row>
    <row r="12" spans="1:12" ht="14.25">
      <c r="A12" s="3"/>
      <c r="B12" s="10"/>
      <c r="C12" s="10" t="s">
        <v>28</v>
      </c>
      <c r="D12" s="3"/>
      <c r="E12" s="3"/>
      <c r="F12" s="3"/>
      <c r="H12" s="4"/>
      <c r="I12" s="13"/>
      <c r="J12" s="4"/>
      <c r="K12" s="4"/>
      <c r="L12" s="3"/>
    </row>
    <row r="13" spans="1:12" ht="19.5" customHeight="1">
      <c r="A13" s="3"/>
      <c r="B13" s="2" t="s">
        <v>14</v>
      </c>
      <c r="C13" s="2" t="s">
        <v>15</v>
      </c>
      <c r="D13" s="2" t="s">
        <v>16</v>
      </c>
      <c r="E13" s="2" t="s">
        <v>17</v>
      </c>
      <c r="F13" s="2" t="s">
        <v>43</v>
      </c>
      <c r="H13" s="4"/>
      <c r="I13" s="13"/>
      <c r="J13" s="4"/>
      <c r="K13" s="4"/>
      <c r="L13" s="3"/>
    </row>
    <row r="14" spans="1:12" ht="12.75">
      <c r="A14" s="3"/>
      <c r="B14" s="11" t="s">
        <v>51</v>
      </c>
      <c r="C14" s="5" t="s">
        <v>54</v>
      </c>
      <c r="D14" s="6" t="s">
        <v>27</v>
      </c>
      <c r="E14" s="6" t="s">
        <v>55</v>
      </c>
      <c r="F14" s="6" t="s">
        <v>56</v>
      </c>
      <c r="H14" s="4"/>
      <c r="I14" s="13"/>
      <c r="J14" s="4"/>
      <c r="K14" s="4"/>
      <c r="L14" s="3"/>
    </row>
  </sheetData>
  <sheetProtection/>
  <mergeCells count="13">
    <mergeCell ref="A1:L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A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C1">
      <selection activeCell="L12" sqref="L12"/>
    </sheetView>
  </sheetViews>
  <sheetFormatPr defaultColWidth="11.00390625" defaultRowHeight="12.75"/>
  <cols>
    <col min="1" max="1" width="8.00390625" style="0" customWidth="1"/>
    <col min="2" max="2" width="22.625" style="0" customWidth="1"/>
    <col min="3" max="3" width="26.125" style="0" customWidth="1"/>
    <col min="4" max="4" width="16.00390625" style="0" customWidth="1"/>
    <col min="5" max="5" width="11.75390625" style="0" customWidth="1"/>
    <col min="6" max="6" width="12.25390625" style="0" customWidth="1"/>
    <col min="7" max="7" width="36.25390625" style="0" customWidth="1"/>
    <col min="8" max="11" width="9.125" style="0" customWidth="1"/>
    <col min="12" max="12" width="22.75390625" style="0" customWidth="1"/>
    <col min="13" max="16384" width="9.125" style="0" customWidth="1"/>
  </cols>
  <sheetData>
    <row r="1" spans="1:12" ht="12.75">
      <c r="A1" s="16" t="s">
        <v>83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91.5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15">
      <c r="A3" s="23" t="s">
        <v>24</v>
      </c>
      <c r="B3" s="32" t="s">
        <v>0</v>
      </c>
      <c r="C3" s="25" t="s">
        <v>45</v>
      </c>
      <c r="D3" s="25" t="s">
        <v>46</v>
      </c>
      <c r="E3" s="27" t="s">
        <v>42</v>
      </c>
      <c r="F3" s="27" t="s">
        <v>3</v>
      </c>
      <c r="G3" s="27" t="s">
        <v>4</v>
      </c>
      <c r="H3" s="27" t="s">
        <v>47</v>
      </c>
      <c r="I3" s="27"/>
      <c r="J3" s="27" t="s">
        <v>48</v>
      </c>
      <c r="K3" s="27" t="s">
        <v>2</v>
      </c>
      <c r="L3" s="28" t="s">
        <v>1</v>
      </c>
    </row>
    <row r="4" spans="1:12" ht="15.75" thickBot="1">
      <c r="A4" s="24"/>
      <c r="B4" s="33"/>
      <c r="C4" s="26"/>
      <c r="D4" s="26"/>
      <c r="E4" s="26"/>
      <c r="F4" s="26"/>
      <c r="G4" s="26"/>
      <c r="H4" s="1" t="s">
        <v>49</v>
      </c>
      <c r="I4" s="12" t="s">
        <v>50</v>
      </c>
      <c r="J4" s="26"/>
      <c r="K4" s="26"/>
      <c r="L4" s="29"/>
    </row>
    <row r="5" spans="1:12" ht="15">
      <c r="A5" s="30" t="s">
        <v>25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"/>
    </row>
    <row r="6" spans="1:12" ht="12.75">
      <c r="A6" s="6" t="s">
        <v>21</v>
      </c>
      <c r="B6" s="11" t="s">
        <v>31</v>
      </c>
      <c r="C6" s="11" t="s">
        <v>32</v>
      </c>
      <c r="D6" s="11" t="s">
        <v>33</v>
      </c>
      <c r="E6" s="11" t="str">
        <f>"0,7095"</f>
        <v>0,7095</v>
      </c>
      <c r="F6" s="11" t="s">
        <v>5</v>
      </c>
      <c r="G6" s="11" t="s">
        <v>82</v>
      </c>
      <c r="H6" s="14" t="s">
        <v>57</v>
      </c>
      <c r="I6" s="15">
        <v>32</v>
      </c>
      <c r="J6" s="6" t="str">
        <f>"2320,0"</f>
        <v>2320,0</v>
      </c>
      <c r="K6" s="6" t="str">
        <f>"1645,9240"</f>
        <v>1645,9240</v>
      </c>
      <c r="L6" s="11" t="s">
        <v>81</v>
      </c>
    </row>
    <row r="7" spans="1:12" ht="12.75">
      <c r="A7" s="3"/>
      <c r="B7" s="3" t="s">
        <v>22</v>
      </c>
      <c r="C7" s="3"/>
      <c r="D7" s="3"/>
      <c r="E7" s="3"/>
      <c r="F7" s="3"/>
      <c r="G7" s="3"/>
      <c r="H7" s="4"/>
      <c r="I7" s="13"/>
      <c r="J7" s="4"/>
      <c r="K7" s="4"/>
      <c r="L7" s="3"/>
    </row>
    <row r="8" spans="1:12" ht="15">
      <c r="A8" s="3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"/>
    </row>
    <row r="9" spans="1:12" ht="12.75">
      <c r="A9" s="6" t="s">
        <v>21</v>
      </c>
      <c r="B9" s="11" t="s">
        <v>34</v>
      </c>
      <c r="C9" s="11" t="s">
        <v>35</v>
      </c>
      <c r="D9" s="11" t="s">
        <v>36</v>
      </c>
      <c r="E9" s="11" t="str">
        <f>"0,6402"</f>
        <v>0,6402</v>
      </c>
      <c r="F9" s="11" t="s">
        <v>5</v>
      </c>
      <c r="G9" s="11" t="s">
        <v>44</v>
      </c>
      <c r="H9" s="14" t="s">
        <v>26</v>
      </c>
      <c r="I9" s="15">
        <v>31</v>
      </c>
      <c r="J9" s="6" t="str">
        <f>"2635,0"</f>
        <v>2635,0</v>
      </c>
      <c r="K9" s="6" t="str">
        <f>"1686,7953"</f>
        <v>1686,7953</v>
      </c>
      <c r="L9" s="11" t="s">
        <v>89</v>
      </c>
    </row>
    <row r="10" spans="1:12" ht="12.75">
      <c r="A10" s="3"/>
      <c r="B10" s="3" t="s">
        <v>22</v>
      </c>
      <c r="C10" s="3"/>
      <c r="D10" s="3"/>
      <c r="E10" s="3"/>
      <c r="F10" s="3"/>
      <c r="G10" s="3"/>
      <c r="H10" s="4"/>
      <c r="I10" s="13"/>
      <c r="J10" s="4"/>
      <c r="K10" s="4"/>
      <c r="L10" s="3"/>
    </row>
    <row r="11" spans="1:12" ht="15">
      <c r="A11" s="31" t="s">
        <v>11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"/>
    </row>
    <row r="12" spans="1:12" ht="12.75">
      <c r="A12" s="6" t="s">
        <v>21</v>
      </c>
      <c r="B12" s="11" t="s">
        <v>38</v>
      </c>
      <c r="C12" s="11" t="s">
        <v>39</v>
      </c>
      <c r="D12" s="11" t="s">
        <v>40</v>
      </c>
      <c r="E12" s="11" t="str">
        <f>"0,5634"</f>
        <v>0,5634</v>
      </c>
      <c r="F12" s="11" t="s">
        <v>41</v>
      </c>
      <c r="G12" s="11" t="s">
        <v>44</v>
      </c>
      <c r="H12" s="14" t="s">
        <v>7</v>
      </c>
      <c r="I12" s="15">
        <v>16</v>
      </c>
      <c r="J12" s="6" t="str">
        <f>"1760,0"</f>
        <v>1760,0</v>
      </c>
      <c r="K12" s="6" t="str">
        <f>"991,4960"</f>
        <v>991,4960</v>
      </c>
      <c r="L12" s="11" t="s">
        <v>90</v>
      </c>
    </row>
    <row r="13" spans="1:12" ht="12.75">
      <c r="A13" s="3"/>
      <c r="B13" s="3" t="s">
        <v>22</v>
      </c>
      <c r="C13" s="3"/>
      <c r="D13" s="3"/>
      <c r="E13" s="3"/>
      <c r="F13" s="3"/>
      <c r="G13" s="3"/>
      <c r="H13" s="4"/>
      <c r="I13" s="13"/>
      <c r="J13" s="4"/>
      <c r="K13" s="4"/>
      <c r="L13" s="3"/>
    </row>
    <row r="14" spans="1:12" ht="15">
      <c r="A14" s="3"/>
      <c r="B14" s="3" t="s">
        <v>22</v>
      </c>
      <c r="C14" s="3"/>
      <c r="D14" s="3"/>
      <c r="E14" s="3"/>
      <c r="F14" s="8"/>
      <c r="G14" s="3"/>
      <c r="H14" s="4"/>
      <c r="I14" s="13"/>
      <c r="J14" s="4"/>
      <c r="K14" s="4"/>
      <c r="L14" s="3"/>
    </row>
    <row r="15" spans="1:12" ht="12.75">
      <c r="A15" s="3"/>
      <c r="B15" s="3" t="s">
        <v>22</v>
      </c>
      <c r="C15" s="3"/>
      <c r="D15" s="3"/>
      <c r="E15" s="3"/>
      <c r="F15" s="3"/>
      <c r="G15" s="3"/>
      <c r="H15" s="4"/>
      <c r="I15" s="13"/>
      <c r="J15" s="4"/>
      <c r="K15" s="4"/>
      <c r="L15" s="3"/>
    </row>
    <row r="16" spans="1:12" ht="18">
      <c r="A16" s="3"/>
      <c r="B16" s="9" t="s">
        <v>12</v>
      </c>
      <c r="C16" s="9"/>
      <c r="D16" s="3"/>
      <c r="E16" s="3"/>
      <c r="F16" s="3"/>
      <c r="H16" s="4"/>
      <c r="I16" s="13"/>
      <c r="J16" s="4"/>
      <c r="K16" s="4"/>
      <c r="L16" s="3"/>
    </row>
    <row r="17" spans="1:12" ht="15">
      <c r="A17" s="3"/>
      <c r="B17" s="7" t="s">
        <v>18</v>
      </c>
      <c r="C17" s="7"/>
      <c r="D17" s="3"/>
      <c r="E17" s="3"/>
      <c r="F17" s="3"/>
      <c r="H17" s="4"/>
      <c r="I17" s="13"/>
      <c r="J17" s="4"/>
      <c r="K17" s="4"/>
      <c r="L17" s="3"/>
    </row>
    <row r="18" spans="1:12" ht="14.25">
      <c r="A18" s="3"/>
      <c r="B18" s="10"/>
      <c r="C18" s="10" t="s">
        <v>20</v>
      </c>
      <c r="D18" s="3"/>
      <c r="E18" s="3"/>
      <c r="F18" s="3"/>
      <c r="H18" s="4"/>
      <c r="I18" s="13"/>
      <c r="J18" s="4"/>
      <c r="K18" s="4"/>
      <c r="L18" s="3"/>
    </row>
    <row r="19" spans="1:12" ht="15">
      <c r="A19" s="3"/>
      <c r="B19" s="2" t="s">
        <v>14</v>
      </c>
      <c r="C19" s="2" t="s">
        <v>15</v>
      </c>
      <c r="D19" s="2" t="s">
        <v>16</v>
      </c>
      <c r="E19" s="2" t="s">
        <v>17</v>
      </c>
      <c r="F19" s="2" t="s">
        <v>43</v>
      </c>
      <c r="H19" s="4"/>
      <c r="I19" s="13"/>
      <c r="J19" s="4"/>
      <c r="K19" s="4"/>
      <c r="L19" s="3"/>
    </row>
    <row r="20" spans="1:12" ht="12.75">
      <c r="A20" s="3"/>
      <c r="B20" s="11" t="s">
        <v>34</v>
      </c>
      <c r="C20" s="5" t="s">
        <v>20</v>
      </c>
      <c r="D20" s="6" t="s">
        <v>19</v>
      </c>
      <c r="E20" s="6" t="s">
        <v>58</v>
      </c>
      <c r="F20" s="6" t="s">
        <v>59</v>
      </c>
      <c r="H20" s="4"/>
      <c r="I20" s="13"/>
      <c r="J20" s="4"/>
      <c r="K20" s="4"/>
      <c r="L20" s="3"/>
    </row>
    <row r="21" spans="1:12" ht="12.75">
      <c r="A21" s="3"/>
      <c r="B21" s="11" t="s">
        <v>31</v>
      </c>
      <c r="C21" s="5" t="s">
        <v>20</v>
      </c>
      <c r="D21" s="6" t="s">
        <v>30</v>
      </c>
      <c r="E21" s="6" t="s">
        <v>60</v>
      </c>
      <c r="F21" s="6" t="s">
        <v>61</v>
      </c>
      <c r="H21" s="4"/>
      <c r="I21" s="13"/>
      <c r="J21" s="4"/>
      <c r="K21" s="4"/>
      <c r="L21" s="3"/>
    </row>
    <row r="22" spans="1:12" ht="12.75">
      <c r="A22" s="3"/>
      <c r="B22" s="11" t="s">
        <v>38</v>
      </c>
      <c r="C22" s="5" t="s">
        <v>20</v>
      </c>
      <c r="D22" s="6" t="s">
        <v>7</v>
      </c>
      <c r="E22" s="6" t="s">
        <v>62</v>
      </c>
      <c r="F22" s="6" t="s">
        <v>63</v>
      </c>
      <c r="H22" s="4"/>
      <c r="I22" s="13"/>
      <c r="J22" s="4"/>
      <c r="K22" s="4"/>
      <c r="L22" s="3"/>
    </row>
  </sheetData>
  <sheetProtection/>
  <mergeCells count="15">
    <mergeCell ref="G3:G4"/>
    <mergeCell ref="H3:I3"/>
    <mergeCell ref="J3:J4"/>
    <mergeCell ref="K3:K4"/>
    <mergeCell ref="L3:L4"/>
    <mergeCell ref="A5:K5"/>
    <mergeCell ref="A8:K8"/>
    <mergeCell ref="A11:K11"/>
    <mergeCell ref="A1:L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H24" sqref="H24"/>
    </sheetView>
  </sheetViews>
  <sheetFormatPr defaultColWidth="11.00390625" defaultRowHeight="12.75"/>
  <cols>
    <col min="1" max="1" width="9.125" style="0" customWidth="1"/>
    <col min="2" max="2" width="19.75390625" style="0" customWidth="1"/>
    <col min="3" max="3" width="31.125" style="0" customWidth="1"/>
    <col min="4" max="4" width="13.375" style="0" customWidth="1"/>
    <col min="5" max="5" width="9.125" style="0" customWidth="1"/>
    <col min="6" max="6" width="12.25390625" style="0" customWidth="1"/>
    <col min="7" max="7" width="26.75390625" style="0" customWidth="1"/>
    <col min="8" max="11" width="9.125" style="0" customWidth="1"/>
    <col min="12" max="12" width="19.625" style="0" customWidth="1"/>
    <col min="13" max="16384" width="9.125" style="0" customWidth="1"/>
  </cols>
  <sheetData>
    <row r="1" spans="1:12" ht="52.5" customHeight="1">
      <c r="A1" s="16" t="s">
        <v>85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52.5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15">
      <c r="A3" s="23" t="s">
        <v>24</v>
      </c>
      <c r="B3" s="32" t="s">
        <v>0</v>
      </c>
      <c r="C3" s="25" t="s">
        <v>45</v>
      </c>
      <c r="D3" s="25" t="s">
        <v>87</v>
      </c>
      <c r="E3" s="27" t="s">
        <v>42</v>
      </c>
      <c r="F3" s="27" t="s">
        <v>3</v>
      </c>
      <c r="G3" s="27" t="s">
        <v>4</v>
      </c>
      <c r="H3" s="27" t="s">
        <v>47</v>
      </c>
      <c r="I3" s="27"/>
      <c r="J3" s="27" t="s">
        <v>48</v>
      </c>
      <c r="K3" s="27" t="s">
        <v>2</v>
      </c>
      <c r="L3" s="28" t="s">
        <v>1</v>
      </c>
    </row>
    <row r="4" spans="1:12" ht="15.75" thickBot="1">
      <c r="A4" s="24"/>
      <c r="B4" s="33"/>
      <c r="C4" s="26"/>
      <c r="D4" s="26"/>
      <c r="E4" s="26"/>
      <c r="F4" s="26"/>
      <c r="G4" s="26"/>
      <c r="H4" s="1" t="s">
        <v>49</v>
      </c>
      <c r="I4" s="12" t="s">
        <v>50</v>
      </c>
      <c r="J4" s="26"/>
      <c r="K4" s="26"/>
      <c r="L4" s="29"/>
    </row>
    <row r="5" spans="1:12" ht="1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"/>
    </row>
    <row r="6" spans="1:12" ht="12.75">
      <c r="A6" s="6" t="s">
        <v>21</v>
      </c>
      <c r="B6" s="11" t="s">
        <v>64</v>
      </c>
      <c r="C6" s="11" t="s">
        <v>65</v>
      </c>
      <c r="D6" s="11" t="s">
        <v>66</v>
      </c>
      <c r="E6" s="11" t="str">
        <f>"0,6354"</f>
        <v>0,6354</v>
      </c>
      <c r="F6" s="11" t="s">
        <v>5</v>
      </c>
      <c r="G6" s="11" t="s">
        <v>44</v>
      </c>
      <c r="H6" s="14" t="s">
        <v>26</v>
      </c>
      <c r="I6" s="15">
        <v>35</v>
      </c>
      <c r="J6" s="6" t="str">
        <f>"2975,0"</f>
        <v>2975,0</v>
      </c>
      <c r="K6" s="6" t="str">
        <f>"1890,3150"</f>
        <v>1890,3150</v>
      </c>
      <c r="L6" s="11" t="s">
        <v>37</v>
      </c>
    </row>
    <row r="7" spans="1:12" ht="12.75">
      <c r="A7" s="3"/>
      <c r="B7" s="3" t="s">
        <v>22</v>
      </c>
      <c r="C7" s="3"/>
      <c r="D7" s="3"/>
      <c r="E7" s="3"/>
      <c r="F7" s="3"/>
      <c r="G7" s="3"/>
      <c r="H7" s="4"/>
      <c r="I7" s="13"/>
      <c r="J7" s="4"/>
      <c r="K7" s="4"/>
      <c r="L7" s="3"/>
    </row>
    <row r="8" spans="1:12" ht="15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"/>
    </row>
    <row r="9" spans="1:12" ht="12.75">
      <c r="A9" s="6" t="s">
        <v>21</v>
      </c>
      <c r="B9" s="11" t="s">
        <v>67</v>
      </c>
      <c r="C9" s="11" t="s">
        <v>68</v>
      </c>
      <c r="D9" s="11" t="s">
        <v>69</v>
      </c>
      <c r="E9" s="11" t="str">
        <f>"0,5896"</f>
        <v>0,5896</v>
      </c>
      <c r="F9" s="11" t="s">
        <v>5</v>
      </c>
      <c r="G9" s="11" t="s">
        <v>44</v>
      </c>
      <c r="H9" s="14" t="s">
        <v>8</v>
      </c>
      <c r="I9" s="15">
        <v>29</v>
      </c>
      <c r="J9" s="6" t="str">
        <f>"2827,5"</f>
        <v>2827,5</v>
      </c>
      <c r="K9" s="6" t="str">
        <f>"1667,2353"</f>
        <v>1667,2353</v>
      </c>
      <c r="L9" s="11" t="s">
        <v>81</v>
      </c>
    </row>
    <row r="10" spans="1:12" ht="12.75">
      <c r="A10" s="3"/>
      <c r="B10" s="3" t="s">
        <v>22</v>
      </c>
      <c r="C10" s="3"/>
      <c r="D10" s="3"/>
      <c r="E10" s="3"/>
      <c r="F10" s="3"/>
      <c r="G10" s="3"/>
      <c r="H10" s="4"/>
      <c r="I10" s="13"/>
      <c r="J10" s="4"/>
      <c r="K10" s="4"/>
      <c r="L10" s="3"/>
    </row>
    <row r="11" spans="1:12" ht="15">
      <c r="A11" s="31" t="s">
        <v>11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"/>
    </row>
    <row r="12" spans="1:12" ht="12.75">
      <c r="A12" s="6" t="s">
        <v>21</v>
      </c>
      <c r="B12" s="11" t="s">
        <v>70</v>
      </c>
      <c r="C12" s="11" t="s">
        <v>71</v>
      </c>
      <c r="D12" s="11" t="s">
        <v>72</v>
      </c>
      <c r="E12" s="11" t="str">
        <f>"0,5774"</f>
        <v>0,5774</v>
      </c>
      <c r="F12" s="11" t="s">
        <v>5</v>
      </c>
      <c r="G12" s="11" t="s">
        <v>73</v>
      </c>
      <c r="H12" s="14" t="s">
        <v>74</v>
      </c>
      <c r="I12" s="15">
        <v>38</v>
      </c>
      <c r="J12" s="6" t="str">
        <f>"3895,0"</f>
        <v>3895,0</v>
      </c>
      <c r="K12" s="6" t="str">
        <f>"2248,9731"</f>
        <v>2248,9731</v>
      </c>
      <c r="L12" s="11" t="s">
        <v>84</v>
      </c>
    </row>
    <row r="13" spans="1:12" ht="12.75">
      <c r="A13" s="3"/>
      <c r="B13" s="3" t="s">
        <v>22</v>
      </c>
      <c r="C13" s="3"/>
      <c r="D13" s="3"/>
      <c r="E13" s="3"/>
      <c r="F13" s="3"/>
      <c r="G13" s="3"/>
      <c r="H13" s="4"/>
      <c r="I13" s="13"/>
      <c r="J13" s="4"/>
      <c r="K13" s="4"/>
      <c r="L13" s="3"/>
    </row>
    <row r="14" spans="1:12" ht="15">
      <c r="A14" s="3"/>
      <c r="B14" s="3" t="s">
        <v>22</v>
      </c>
      <c r="C14" s="3"/>
      <c r="D14" s="3"/>
      <c r="E14" s="3"/>
      <c r="F14" s="8"/>
      <c r="G14" s="3"/>
      <c r="H14" s="4"/>
      <c r="I14" s="13"/>
      <c r="J14" s="4"/>
      <c r="K14" s="4"/>
      <c r="L14" s="3"/>
    </row>
    <row r="15" spans="1:12" ht="12.75">
      <c r="A15" s="3"/>
      <c r="B15" s="3" t="s">
        <v>22</v>
      </c>
      <c r="C15" s="3"/>
      <c r="D15" s="3"/>
      <c r="E15" s="3"/>
      <c r="F15" s="3"/>
      <c r="G15" s="3"/>
      <c r="H15" s="4"/>
      <c r="I15" s="13"/>
      <c r="J15" s="4"/>
      <c r="K15" s="4"/>
      <c r="L15" s="3"/>
    </row>
    <row r="16" spans="1:12" ht="18">
      <c r="A16" s="3"/>
      <c r="B16" s="9" t="s">
        <v>12</v>
      </c>
      <c r="C16" s="9"/>
      <c r="D16" s="3"/>
      <c r="E16" s="3"/>
      <c r="F16" s="3"/>
      <c r="H16" s="4"/>
      <c r="I16" s="13"/>
      <c r="J16" s="4"/>
      <c r="K16" s="4"/>
      <c r="L16" s="3"/>
    </row>
    <row r="17" spans="1:12" ht="15">
      <c r="A17" s="3"/>
      <c r="B17" s="7" t="s">
        <v>18</v>
      </c>
      <c r="C17" s="7"/>
      <c r="D17" s="3"/>
      <c r="E17" s="3"/>
      <c r="F17" s="3"/>
      <c r="H17" s="4"/>
      <c r="I17" s="13"/>
      <c r="J17" s="4"/>
      <c r="K17" s="4"/>
      <c r="L17" s="3"/>
    </row>
    <row r="18" spans="1:12" ht="14.25">
      <c r="A18" s="3"/>
      <c r="B18" s="10"/>
      <c r="C18" s="10" t="s">
        <v>20</v>
      </c>
      <c r="D18" s="3"/>
      <c r="E18" s="3"/>
      <c r="F18" s="3"/>
      <c r="H18" s="4"/>
      <c r="I18" s="13"/>
      <c r="J18" s="4"/>
      <c r="K18" s="4"/>
      <c r="L18" s="3"/>
    </row>
    <row r="19" spans="1:12" ht="15">
      <c r="A19" s="3"/>
      <c r="B19" s="2" t="s">
        <v>14</v>
      </c>
      <c r="C19" s="2" t="s">
        <v>15</v>
      </c>
      <c r="D19" s="2" t="s">
        <v>16</v>
      </c>
      <c r="E19" s="2" t="s">
        <v>17</v>
      </c>
      <c r="F19" s="2" t="s">
        <v>43</v>
      </c>
      <c r="H19" s="4"/>
      <c r="I19" s="13"/>
      <c r="J19" s="4"/>
      <c r="K19" s="4"/>
      <c r="L19" s="3"/>
    </row>
    <row r="20" spans="1:12" ht="12.75">
      <c r="A20" s="3"/>
      <c r="B20" s="11" t="s">
        <v>70</v>
      </c>
      <c r="C20" s="5" t="s">
        <v>20</v>
      </c>
      <c r="D20" s="6" t="s">
        <v>7</v>
      </c>
      <c r="E20" s="6" t="s">
        <v>75</v>
      </c>
      <c r="F20" s="6" t="s">
        <v>76</v>
      </c>
      <c r="H20" s="4"/>
      <c r="I20" s="13"/>
      <c r="J20" s="4"/>
      <c r="K20" s="4"/>
      <c r="L20" s="3"/>
    </row>
    <row r="21" spans="1:12" ht="12.75">
      <c r="A21" s="3"/>
      <c r="B21" s="11" t="s">
        <v>64</v>
      </c>
      <c r="C21" s="5" t="s">
        <v>20</v>
      </c>
      <c r="D21" s="6" t="s">
        <v>19</v>
      </c>
      <c r="E21" s="6" t="s">
        <v>77</v>
      </c>
      <c r="F21" s="6" t="s">
        <v>78</v>
      </c>
      <c r="H21" s="4"/>
      <c r="I21" s="13"/>
      <c r="J21" s="4"/>
      <c r="K21" s="4"/>
      <c r="L21" s="3"/>
    </row>
    <row r="22" spans="1:12" ht="12.75">
      <c r="A22" s="3"/>
      <c r="B22" s="11" t="s">
        <v>67</v>
      </c>
      <c r="C22" s="5" t="s">
        <v>20</v>
      </c>
      <c r="D22" s="6" t="s">
        <v>6</v>
      </c>
      <c r="E22" s="6" t="s">
        <v>79</v>
      </c>
      <c r="F22" s="6" t="s">
        <v>80</v>
      </c>
      <c r="H22" s="4"/>
      <c r="I22" s="13"/>
      <c r="J22" s="4"/>
      <c r="K22" s="4"/>
      <c r="L22" s="3"/>
    </row>
  </sheetData>
  <sheetProtection/>
  <mergeCells count="15">
    <mergeCell ref="G3:G4"/>
    <mergeCell ref="H3:I3"/>
    <mergeCell ref="J3:J4"/>
    <mergeCell ref="K3:K4"/>
    <mergeCell ref="L3:L4"/>
    <mergeCell ref="A5:K5"/>
    <mergeCell ref="A8:K8"/>
    <mergeCell ref="A11:K11"/>
    <mergeCell ref="A1:L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cp:lastPrinted>2015-07-16T19:10:53Z</cp:lastPrinted>
  <dcterms:created xsi:type="dcterms:W3CDTF">2002-06-16T13:36:44Z</dcterms:created>
  <dcterms:modified xsi:type="dcterms:W3CDTF">2019-05-28T12:58:44Z</dcterms:modified>
  <cp:category/>
  <cp:version/>
  <cp:contentType/>
  <cp:contentStatus/>
</cp:coreProperties>
</file>